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workbookProtection lockStructure="1"/>
  <bookViews>
    <workbookView xWindow="6165" yWindow="3255" windowWidth="20730" windowHeight="11760" tabRatio="500" activeTab="0"/>
  </bookViews>
  <sheets>
    <sheet name="19-20 RFPs &amp; Recommendations" sheetId="1" r:id="rId1"/>
    <sheet name="19-20 Rating Sheet" sheetId="2" r:id="rId2"/>
  </sheets>
  <definedNames/>
  <calcPr fullCalcOnLoad="1"/>
</workbook>
</file>

<file path=xl/sharedStrings.xml><?xml version="1.0" encoding="utf-8"?>
<sst xmlns="http://schemas.openxmlformats.org/spreadsheetml/2006/main" count="165" uniqueCount="76">
  <si>
    <t>Program Name</t>
  </si>
  <si>
    <t>Adults in the Workforce</t>
  </si>
  <si>
    <t>English as a Second Language/Literacy</t>
  </si>
  <si>
    <t xml:space="preserve"> Program Areas</t>
  </si>
  <si>
    <t>Category 1000</t>
  </si>
  <si>
    <t>Category 2000</t>
  </si>
  <si>
    <t>Category 3000</t>
  </si>
  <si>
    <t>Category 4000</t>
  </si>
  <si>
    <t>Category 5000</t>
  </si>
  <si>
    <t>Category 6000</t>
  </si>
  <si>
    <t>(SBCC Faculty/ Instructional Salaries)</t>
  </si>
  <si>
    <t>(SBCC Hourlies/Tutors/ Instructional Aids)</t>
  </si>
  <si>
    <t>(SBCC Employee Benefits)</t>
  </si>
  <si>
    <t>Adult Education (ABE, ASE, Basic Skills)</t>
  </si>
  <si>
    <t>PROPOSAL SUBMITTED BY</t>
  </si>
  <si>
    <t>SBCC Noncredit English as a Second Language</t>
  </si>
  <si>
    <t>Adult Education (ABE, ASE, Basic Skills), English as a Second Language/Literacy, Adults in the Workforce, Adults with Disabilities</t>
  </si>
  <si>
    <t xml:space="preserve">Student Support Services                                                </t>
  </si>
  <si>
    <t>TOTAL</t>
  </si>
  <si>
    <t>Equalitech Digital and Language Literacy Program</t>
  </si>
  <si>
    <t>SBCC Career Skills Institute</t>
  </si>
  <si>
    <t xml:space="preserve">SBCC Career Skills Institute: Jail Program </t>
  </si>
  <si>
    <t>Adult Education (ABE, ASE, Basic Skills), Adults in the Workforce, Adults with Disabilities</t>
  </si>
  <si>
    <t>Adults in the Workforce, English as a Second Language/Literacy</t>
  </si>
  <si>
    <t>Adults in the Workforce, Adult Education (ABE, ASE, Basic Skills), English as a Second Language/Literacy, Adults with Disabilities</t>
  </si>
  <si>
    <t>Learning Assistance &amp; Supervised Tutoring (Math and English prep): AB 705</t>
  </si>
  <si>
    <t xml:space="preserve"> </t>
  </si>
  <si>
    <t xml:space="preserve">2017 - 2018 Allocation </t>
  </si>
  <si>
    <t>Total</t>
  </si>
  <si>
    <t xml:space="preserve">Overalll Distribution </t>
  </si>
  <si>
    <t>% for External Community Partners ($247,000.00)</t>
  </si>
  <si>
    <t xml:space="preserve">2019-2020        Budget Requested </t>
  </si>
  <si>
    <t>RATING SHEET for 2019 - 2020  Request for Proposals</t>
  </si>
  <si>
    <t>2019 - 2020 Annual Plan Primary Goals</t>
  </si>
  <si>
    <t xml:space="preserve"> 2018 - 2019 Total Allocation Amount</t>
  </si>
  <si>
    <t>SBCC Community Education Center: Employment Center</t>
  </si>
  <si>
    <t>SBCC Work Readiness and Career Planning Program for Adults with Disabilities</t>
  </si>
  <si>
    <t>SBCC School of Extended Learning NC Student Support Services</t>
  </si>
  <si>
    <t xml:space="preserve">Career Pathways Navigator Program for Adult Learners:    ResCare Workforce Services (RWS) </t>
  </si>
  <si>
    <t xml:space="preserve">Santa Barbara Public Library: Integrated Adult Education Initiative </t>
  </si>
  <si>
    <t>CAEP Coordinator (includes 30-35% for benefits)</t>
  </si>
  <si>
    <t>CAEP Admin Assistant (part-time)</t>
  </si>
  <si>
    <t>Faculty Liaison</t>
  </si>
  <si>
    <t>New and Existing Programming (RFP)</t>
  </si>
  <si>
    <t>Allocation to Programs by Consortium</t>
  </si>
  <si>
    <t xml:space="preserve">Program Support Consultant (i.e. data collection and analytics support, marketing, etc.) </t>
  </si>
  <si>
    <t>Marketing, Travel/Professional Development, Computer Software and Hardware, Capital Outlay</t>
  </si>
  <si>
    <t>Total __/20pts</t>
  </si>
  <si>
    <t>Final Question: Has the Consortium Achieved Equitable Distribution Among Applicants             (Y / N )</t>
  </si>
  <si>
    <t>Administration</t>
  </si>
  <si>
    <t>SBCC Noncredit Adult High School/GED Program</t>
  </si>
  <si>
    <t xml:space="preserve">Administration </t>
  </si>
  <si>
    <t>2019 -2020 Recommended Allocation @ $540,000.00</t>
  </si>
  <si>
    <t>0 - If bring 1,590 to AHS/GED or CSI then would attain 5.</t>
  </si>
  <si>
    <t xml:space="preserve">Key Perfomance Indicators as stated in CAEP 2019-2021                           3-YR Plan                                       1 - 5 </t>
  </si>
  <si>
    <t xml:space="preserve">Meets Primary Goals (1-6) of CAEP 2019-2020 Plan                               1 - 5 </t>
  </si>
  <si>
    <t>Attainable Outcomes Within Reason                                           1 - 5</t>
  </si>
  <si>
    <t>1. Executive Summary               (Y / N )</t>
  </si>
  <si>
    <t>2. Integration        (Y / N )</t>
  </si>
  <si>
    <t>3. Justification      (Y / N )</t>
  </si>
  <si>
    <t>4. Outreach &amp; Marketing              (Y / N )</t>
  </si>
  <si>
    <t>6. Activity Chart   (Y / N )</t>
  </si>
  <si>
    <t>2018 - 2019 Allocation</t>
  </si>
  <si>
    <t>2019 - 2020        Proposed Allocation</t>
  </si>
  <si>
    <t>Does it integrate, partner, and/or expand upon existing funded programs (as opposed to building competing programs) ?                      1 - 5</t>
  </si>
  <si>
    <t>5. Alignment          (Y / N )</t>
  </si>
  <si>
    <t>Y</t>
  </si>
  <si>
    <t>N</t>
  </si>
  <si>
    <t>Administration &amp; Umbrella Services</t>
  </si>
  <si>
    <t>% for External Community Partners ($210,000.00)</t>
  </si>
  <si>
    <t>Indirect</t>
  </si>
  <si>
    <t>Year 5  2019-2020 Santa Barbara Adult Education Consortium:  Request for Proposals  &amp;  Budget Recommendations</t>
  </si>
  <si>
    <t>2019 - 2020 PROPOSED Total Allocation Amount</t>
  </si>
  <si>
    <t>(All CAEP Programs: Consultants, Professional Development, Meeting Expenses)</t>
  </si>
  <si>
    <t>(All CAEP Programs: Supplies and Materials, Computer Software (not hardware)</t>
  </si>
  <si>
    <t>(All CAEP Programs: Capital Outlay, Computer Hardware not software)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</si>
</sst>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409]* #,##0.00_ ;_-[$$-409]* \-#,##0.00\ ;_-[$$-409]* &quot;-&quot;??_ ;_-@_ "/>
    <numFmt numFmtId="173" formatCode="&quot;$&quot;#,##0.00;[Red]&quot;$&quot;#,##0.00"/>
    <numFmt numFmtId="174" formatCode="#,##0.0"/>
    <numFmt numFmtId="175" formatCode="_-&quot;$&quot;* #,##0.000_-;\-&quot;$&quot;* #,##0.000_-;_-&quot;$&quot;* &quot;-&quot;??_-;_-@_-"/>
    <numFmt numFmtId="176" formatCode="_-&quot;$&quot;* #,##0.0000_-;\-&quot;$&quot;* #,##0.0000_-;_-&quot;$&quot;* &quot;-&quot;??_-;_-@_-"/>
    <numFmt numFmtId="177" formatCode="_-&quot;$&quot;* #,##0.0_-;\-&quot;$&quot;* #,##0.0_-;_-&quot;$&quot;* &quot;-&quot;??_-;_-@_-"/>
    <numFmt numFmtId="178" formatCode="_-&quot;$&quot;* #,##0_-;\-&quot;$&quot;* #,##0_-;_-&quot;$&quot;* &quot;-&quot;??_-;_-@_-"/>
    <numFmt numFmtId="179" formatCode="0.0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Verdana"/>
      <family val="0"/>
    </font>
    <font>
      <sz val="12"/>
      <name val="Verdana"/>
      <family val="0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2"/>
      <color indexed="8"/>
      <name val="Verdana"/>
      <family val="0"/>
    </font>
    <font>
      <sz val="12"/>
      <color indexed="8"/>
      <name val="Century Gothic"/>
      <family val="2"/>
    </font>
    <font>
      <b/>
      <sz val="11"/>
      <name val="Verdan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b/>
      <sz val="11"/>
      <color rgb="FF000000"/>
      <name val="Verdana"/>
      <family val="0"/>
    </font>
    <font>
      <b/>
      <sz val="12"/>
      <color rgb="FF000000"/>
      <name val="Verdana"/>
      <family val="0"/>
    </font>
    <font>
      <b/>
      <sz val="12"/>
      <color theme="1"/>
      <name val="Verdana"/>
      <family val="0"/>
    </font>
    <font>
      <sz val="12"/>
      <color rgb="FF000000"/>
      <name val="Verdana"/>
      <family val="0"/>
    </font>
    <font>
      <sz val="12"/>
      <color theme="1"/>
      <name val="Century Gothic"/>
      <family val="2"/>
    </font>
    <font>
      <b/>
      <sz val="11"/>
      <color theme="1"/>
      <name val="Verdan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2" fontId="42" fillId="0" borderId="11" xfId="0" applyNumberFormat="1" applyFont="1" applyBorder="1" applyAlignment="1">
      <alignment horizontal="left"/>
    </xf>
    <xf numFmtId="0" fontId="42" fillId="0" borderId="0" xfId="0" applyFont="1" applyBorder="1" applyAlignment="1">
      <alignment/>
    </xf>
    <xf numFmtId="0" fontId="42" fillId="0" borderId="0" xfId="0" applyFont="1" applyFill="1" applyAlignment="1">
      <alignment/>
    </xf>
    <xf numFmtId="170" fontId="45" fillId="0" borderId="0" xfId="44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70" fontId="45" fillId="0" borderId="0" xfId="44" applyFont="1" applyFill="1" applyBorder="1" applyAlignment="1">
      <alignment/>
    </xf>
    <xf numFmtId="172" fontId="42" fillId="0" borderId="11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70" fontId="45" fillId="0" borderId="11" xfId="44" applyFont="1" applyFill="1" applyBorder="1" applyAlignment="1">
      <alignment/>
    </xf>
    <xf numFmtId="4" fontId="42" fillId="0" borderId="0" xfId="0" applyNumberFormat="1" applyFont="1" applyAlignment="1">
      <alignment/>
    </xf>
    <xf numFmtId="170" fontId="42" fillId="0" borderId="0" xfId="44" applyFont="1" applyAlignment="1">
      <alignment/>
    </xf>
    <xf numFmtId="170" fontId="45" fillId="0" borderId="11" xfId="44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172" fontId="42" fillId="0" borderId="12" xfId="0" applyNumberFormat="1" applyFont="1" applyBorder="1" applyAlignment="1">
      <alignment horizontal="left"/>
    </xf>
    <xf numFmtId="170" fontId="45" fillId="0" borderId="13" xfId="44" applyFont="1" applyFill="1" applyBorder="1" applyAlignment="1">
      <alignment horizontal="right" wrapText="1"/>
    </xf>
    <xf numFmtId="170" fontId="42" fillId="0" borderId="11" xfId="44" applyFont="1" applyFill="1" applyBorder="1" applyAlignment="1">
      <alignment/>
    </xf>
    <xf numFmtId="170" fontId="45" fillId="0" borderId="14" xfId="44" applyFont="1" applyFill="1" applyBorder="1" applyAlignment="1">
      <alignment/>
    </xf>
    <xf numFmtId="170" fontId="45" fillId="0" borderId="12" xfId="44" applyFont="1" applyFill="1" applyBorder="1" applyAlignment="1">
      <alignment/>
    </xf>
    <xf numFmtId="170" fontId="45" fillId="0" borderId="15" xfId="44" applyFont="1" applyFill="1" applyBorder="1" applyAlignment="1">
      <alignment/>
    </xf>
    <xf numFmtId="170" fontId="45" fillId="0" borderId="16" xfId="44" applyFont="1" applyFill="1" applyBorder="1" applyAlignment="1">
      <alignment/>
    </xf>
    <xf numFmtId="170" fontId="45" fillId="0" borderId="17" xfId="44" applyFont="1" applyFill="1" applyBorder="1" applyAlignment="1">
      <alignment/>
    </xf>
    <xf numFmtId="170" fontId="45" fillId="0" borderId="18" xfId="44" applyFont="1" applyFill="1" applyBorder="1" applyAlignment="1">
      <alignment/>
    </xf>
    <xf numFmtId="170" fontId="45" fillId="33" borderId="15" xfId="44" applyFont="1" applyFill="1" applyBorder="1" applyAlignment="1">
      <alignment/>
    </xf>
    <xf numFmtId="170" fontId="45" fillId="33" borderId="16" xfId="44" applyFont="1" applyFill="1" applyBorder="1" applyAlignment="1">
      <alignment/>
    </xf>
    <xf numFmtId="170" fontId="45" fillId="33" borderId="17" xfId="44" applyFont="1" applyFill="1" applyBorder="1" applyAlignment="1">
      <alignment/>
    </xf>
    <xf numFmtId="172" fontId="42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2" fillId="0" borderId="19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33" borderId="20" xfId="0" applyFont="1" applyFill="1" applyBorder="1" applyAlignment="1">
      <alignment wrapText="1"/>
    </xf>
    <xf numFmtId="0" fontId="42" fillId="33" borderId="19" xfId="0" applyFont="1" applyFill="1" applyBorder="1" applyAlignment="1">
      <alignment wrapText="1"/>
    </xf>
    <xf numFmtId="0" fontId="42" fillId="0" borderId="21" xfId="0" applyFont="1" applyBorder="1" applyAlignment="1">
      <alignment wrapText="1"/>
    </xf>
    <xf numFmtId="0" fontId="42" fillId="0" borderId="18" xfId="0" applyFont="1" applyFill="1" applyBorder="1" applyAlignment="1">
      <alignment/>
    </xf>
    <xf numFmtId="0" fontId="45" fillId="0" borderId="22" xfId="0" applyFont="1" applyFill="1" applyBorder="1" applyAlignment="1">
      <alignment horizontal="center" vertical="center" wrapText="1"/>
    </xf>
    <xf numFmtId="173" fontId="45" fillId="0" borderId="23" xfId="0" applyNumberFormat="1" applyFont="1" applyFill="1" applyBorder="1" applyAlignment="1">
      <alignment horizontal="center" vertical="center" wrapText="1"/>
    </xf>
    <xf numFmtId="173" fontId="45" fillId="33" borderId="23" xfId="0" applyNumberFormat="1" applyFont="1" applyFill="1" applyBorder="1" applyAlignment="1">
      <alignment horizontal="center" vertical="center" wrapText="1"/>
    </xf>
    <xf numFmtId="170" fontId="45" fillId="33" borderId="13" xfId="44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42" fillId="0" borderId="0" xfId="0" applyNumberFormat="1" applyFont="1" applyFill="1" applyAlignment="1">
      <alignment/>
    </xf>
    <xf numFmtId="170" fontId="42" fillId="33" borderId="11" xfId="44" applyFont="1" applyFill="1" applyBorder="1" applyAlignment="1">
      <alignment vertical="center"/>
    </xf>
    <xf numFmtId="0" fontId="42" fillId="0" borderId="20" xfId="0" applyFont="1" applyBorder="1" applyAlignment="1">
      <alignment/>
    </xf>
    <xf numFmtId="170" fontId="42" fillId="33" borderId="11" xfId="44" applyFont="1" applyFill="1" applyBorder="1" applyAlignment="1">
      <alignment horizontal="center"/>
    </xf>
    <xf numFmtId="170" fontId="42" fillId="33" borderId="11" xfId="44" applyFont="1" applyFill="1" applyBorder="1" applyAlignment="1">
      <alignment/>
    </xf>
    <xf numFmtId="170" fontId="42" fillId="0" borderId="12" xfId="44" applyFont="1" applyFill="1" applyBorder="1" applyAlignment="1">
      <alignment/>
    </xf>
    <xf numFmtId="9" fontId="42" fillId="0" borderId="15" xfId="44" applyNumberFormat="1" applyFont="1" applyFill="1" applyBorder="1" applyAlignment="1">
      <alignment horizontal="center"/>
    </xf>
    <xf numFmtId="9" fontId="42" fillId="0" borderId="11" xfId="0" applyNumberFormat="1" applyFont="1" applyFill="1" applyBorder="1" applyAlignment="1">
      <alignment horizontal="center"/>
    </xf>
    <xf numFmtId="170" fontId="42" fillId="0" borderId="16" xfId="0" applyNumberFormat="1" applyFont="1" applyFill="1" applyBorder="1" applyAlignment="1">
      <alignment/>
    </xf>
    <xf numFmtId="170" fontId="45" fillId="0" borderId="24" xfId="0" applyNumberFormat="1" applyFont="1" applyFill="1" applyBorder="1" applyAlignment="1">
      <alignment/>
    </xf>
    <xf numFmtId="170" fontId="42" fillId="0" borderId="25" xfId="44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 vertical="center" wrapText="1"/>
    </xf>
    <xf numFmtId="173" fontId="45" fillId="0" borderId="26" xfId="0" applyNumberFormat="1" applyFont="1" applyFill="1" applyBorder="1" applyAlignment="1">
      <alignment horizontal="center" vertical="center" wrapText="1"/>
    </xf>
    <xf numFmtId="173" fontId="45" fillId="33" borderId="2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2" fontId="42" fillId="34" borderId="27" xfId="0" applyNumberFormat="1" applyFont="1" applyFill="1" applyBorder="1" applyAlignment="1">
      <alignment horizontal="left"/>
    </xf>
    <xf numFmtId="172" fontId="42" fillId="34" borderId="28" xfId="0" applyNumberFormat="1" applyFont="1" applyFill="1" applyBorder="1" applyAlignment="1">
      <alignment horizontal="left"/>
    </xf>
    <xf numFmtId="172" fontId="42" fillId="34" borderId="0" xfId="0" applyNumberFormat="1" applyFont="1" applyFill="1" applyBorder="1" applyAlignment="1">
      <alignment horizontal="left"/>
    </xf>
    <xf numFmtId="170" fontId="45" fillId="34" borderId="29" xfId="44" applyFont="1" applyFill="1" applyBorder="1" applyAlignment="1">
      <alignment/>
    </xf>
    <xf numFmtId="170" fontId="45" fillId="35" borderId="18" xfId="44" applyFont="1" applyFill="1" applyBorder="1" applyAlignment="1">
      <alignment/>
    </xf>
    <xf numFmtId="170" fontId="45" fillId="35" borderId="13" xfId="44" applyFont="1" applyFill="1" applyBorder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170" fontId="45" fillId="0" borderId="12" xfId="44" applyFont="1" applyFill="1" applyBorder="1" applyAlignment="1">
      <alignment/>
    </xf>
    <xf numFmtId="9" fontId="45" fillId="0" borderId="15" xfId="44" applyNumberFormat="1" applyFont="1" applyFill="1" applyBorder="1" applyAlignment="1">
      <alignment horizontal="center"/>
    </xf>
    <xf numFmtId="170" fontId="45" fillId="0" borderId="11" xfId="44" applyFont="1" applyFill="1" applyBorder="1" applyAlignment="1">
      <alignment/>
    </xf>
    <xf numFmtId="9" fontId="45" fillId="0" borderId="11" xfId="0" applyNumberFormat="1" applyFont="1" applyFill="1" applyBorder="1" applyAlignment="1">
      <alignment horizontal="center"/>
    </xf>
    <xf numFmtId="170" fontId="45" fillId="0" borderId="16" xfId="0" applyNumberFormat="1" applyFont="1" applyFill="1" applyBorder="1" applyAlignment="1">
      <alignment/>
    </xf>
    <xf numFmtId="170" fontId="45" fillId="35" borderId="24" xfId="0" applyNumberFormat="1" applyFont="1" applyFill="1" applyBorder="1" applyAlignment="1">
      <alignment/>
    </xf>
    <xf numFmtId="0" fontId="45" fillId="0" borderId="30" xfId="0" applyFont="1" applyFill="1" applyBorder="1" applyAlignment="1">
      <alignment horizontal="center"/>
    </xf>
    <xf numFmtId="0" fontId="45" fillId="0" borderId="31" xfId="0" applyFont="1" applyFill="1" applyBorder="1" applyAlignment="1">
      <alignment/>
    </xf>
    <xf numFmtId="0" fontId="45" fillId="0" borderId="32" xfId="0" applyFont="1" applyFill="1" applyBorder="1" applyAlignment="1">
      <alignment horizontal="right"/>
    </xf>
    <xf numFmtId="0" fontId="40" fillId="0" borderId="33" xfId="0" applyFont="1" applyFill="1" applyBorder="1" applyAlignment="1">
      <alignment/>
    </xf>
    <xf numFmtId="3" fontId="45" fillId="0" borderId="3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170" fontId="45" fillId="0" borderId="10" xfId="44" applyFont="1" applyFill="1" applyBorder="1" applyAlignment="1">
      <alignment horizontal="center" vertical="center"/>
    </xf>
    <xf numFmtId="3" fontId="42" fillId="0" borderId="35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5" fillId="33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42" fillId="0" borderId="36" xfId="0" applyFont="1" applyFill="1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2" fillId="0" borderId="36" xfId="0" applyFont="1" applyFill="1" applyBorder="1" applyAlignment="1">
      <alignment/>
    </xf>
    <xf numFmtId="0" fontId="42" fillId="0" borderId="39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0" fontId="45" fillId="10" borderId="40" xfId="0" applyFont="1" applyFill="1" applyBorder="1" applyAlignment="1">
      <alignment horizontal="center" vertical="center" wrapText="1"/>
    </xf>
    <xf numFmtId="0" fontId="0" fillId="10" borderId="22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70" fontId="42" fillId="33" borderId="11" xfId="44" applyFont="1" applyFill="1" applyBorder="1" applyAlignment="1">
      <alignment horizontal="center" vertical="center"/>
    </xf>
    <xf numFmtId="170" fontId="0" fillId="33" borderId="11" xfId="44" applyFont="1" applyFill="1" applyBorder="1" applyAlignment="1">
      <alignment horizontal="center" vertical="center"/>
    </xf>
    <xf numFmtId="170" fontId="45" fillId="0" borderId="21" xfId="44" applyFont="1" applyFill="1" applyBorder="1" applyAlignment="1">
      <alignment horizontal="right" wrapText="1"/>
    </xf>
    <xf numFmtId="0" fontId="0" fillId="0" borderId="13" xfId="0" applyFill="1" applyBorder="1" applyAlignment="1">
      <alignment horizontal="right" wrapText="1"/>
    </xf>
    <xf numFmtId="0" fontId="42" fillId="0" borderId="35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vertical="center" wrapText="1"/>
    </xf>
    <xf numFmtId="0" fontId="45" fillId="33" borderId="36" xfId="0" applyFont="1" applyFill="1" applyBorder="1" applyAlignment="1">
      <alignment horizontal="left" vertical="center" wrapText="1"/>
    </xf>
    <xf numFmtId="0" fontId="45" fillId="33" borderId="39" xfId="0" applyFont="1" applyFill="1" applyBorder="1" applyAlignment="1">
      <alignment horizontal="left" vertical="center" wrapText="1"/>
    </xf>
    <xf numFmtId="0" fontId="45" fillId="10" borderId="41" xfId="0" applyFont="1" applyFill="1" applyBorder="1" applyAlignment="1">
      <alignment horizontal="center" vertical="center"/>
    </xf>
    <xf numFmtId="0" fontId="40" fillId="10" borderId="42" xfId="0" applyFont="1" applyFill="1" applyBorder="1" applyAlignment="1">
      <alignment horizontal="center" vertical="center"/>
    </xf>
    <xf numFmtId="0" fontId="40" fillId="10" borderId="43" xfId="0" applyFont="1" applyFill="1" applyBorder="1" applyAlignment="1">
      <alignment horizontal="center" vertical="center"/>
    </xf>
    <xf numFmtId="0" fontId="40" fillId="10" borderId="32" xfId="0" applyFont="1" applyFill="1" applyBorder="1" applyAlignment="1">
      <alignment horizontal="center" vertical="center"/>
    </xf>
    <xf numFmtId="0" fontId="40" fillId="10" borderId="30" xfId="0" applyFont="1" applyFill="1" applyBorder="1" applyAlignment="1">
      <alignment horizontal="center" vertical="center"/>
    </xf>
    <xf numFmtId="0" fontId="40" fillId="10" borderId="31" xfId="0" applyFont="1" applyFill="1" applyBorder="1" applyAlignment="1">
      <alignment horizontal="center" vertical="center"/>
    </xf>
    <xf numFmtId="170" fontId="45" fillId="33" borderId="21" xfId="44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170" fontId="45" fillId="0" borderId="44" xfId="44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44" fillId="33" borderId="3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vertical="center" wrapText="1"/>
    </xf>
    <xf numFmtId="9" fontId="42" fillId="0" borderId="45" xfId="44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45" fillId="10" borderId="41" xfId="0" applyNumberFormat="1" applyFont="1" applyFill="1" applyBorder="1" applyAlignment="1">
      <alignment horizontal="center" vertical="center" wrapText="1"/>
    </xf>
    <xf numFmtId="0" fontId="0" fillId="10" borderId="43" xfId="0" applyFill="1" applyBorder="1" applyAlignment="1">
      <alignment/>
    </xf>
    <xf numFmtId="3" fontId="45" fillId="10" borderId="20" xfId="0" applyNumberFormat="1" applyFont="1" applyFill="1" applyBorder="1" applyAlignment="1">
      <alignment horizontal="center" vertical="center" wrapText="1"/>
    </xf>
    <xf numFmtId="0" fontId="0" fillId="10" borderId="46" xfId="0" applyFill="1" applyBorder="1" applyAlignment="1">
      <alignment/>
    </xf>
    <xf numFmtId="0" fontId="0" fillId="10" borderId="32" xfId="0" applyFill="1" applyBorder="1" applyAlignment="1">
      <alignment/>
    </xf>
    <xf numFmtId="0" fontId="0" fillId="10" borderId="31" xfId="0" applyFill="1" applyBorder="1" applyAlignment="1">
      <alignment/>
    </xf>
    <xf numFmtId="170" fontId="45" fillId="33" borderId="47" xfId="44" applyFont="1" applyFill="1" applyBorder="1" applyAlignment="1">
      <alignment horizontal="center" vertical="center"/>
    </xf>
    <xf numFmtId="170" fontId="45" fillId="33" borderId="48" xfId="44" applyFont="1" applyFill="1" applyBorder="1" applyAlignment="1">
      <alignment horizontal="center" vertical="center"/>
    </xf>
    <xf numFmtId="0" fontId="0" fillId="33" borderId="49" xfId="0" applyFill="1" applyBorder="1" applyAlignment="1">
      <alignment/>
    </xf>
    <xf numFmtId="0" fontId="0" fillId="33" borderId="49" xfId="0" applyFill="1" applyBorder="1" applyAlignment="1">
      <alignment horizontal="center"/>
    </xf>
    <xf numFmtId="170" fontId="45" fillId="33" borderId="43" xfId="44" applyFont="1" applyFill="1" applyBorder="1" applyAlignment="1">
      <alignment horizontal="center" vertical="center" wrapText="1"/>
    </xf>
    <xf numFmtId="170" fontId="45" fillId="33" borderId="46" xfId="44" applyFont="1" applyFill="1" applyBorder="1" applyAlignment="1">
      <alignment horizontal="center" vertical="center" wrapText="1"/>
    </xf>
    <xf numFmtId="0" fontId="0" fillId="33" borderId="31" xfId="0" applyFill="1" applyBorder="1" applyAlignment="1">
      <alignment/>
    </xf>
    <xf numFmtId="0" fontId="42" fillId="0" borderId="50" xfId="0" applyFont="1" applyFill="1" applyBorder="1" applyAlignment="1">
      <alignment/>
    </xf>
    <xf numFmtId="0" fontId="0" fillId="0" borderId="51" xfId="0" applyFill="1" applyBorder="1" applyAlignment="1">
      <alignment/>
    </xf>
    <xf numFmtId="3" fontId="42" fillId="0" borderId="19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9" fontId="45" fillId="0" borderId="25" xfId="44" applyNumberFormat="1" applyFont="1" applyFill="1" applyBorder="1" applyAlignment="1">
      <alignment horizontal="center" vertical="center"/>
    </xf>
    <xf numFmtId="9" fontId="45" fillId="0" borderId="12" xfId="44" applyNumberFormat="1" applyFont="1" applyFill="1" applyBorder="1" applyAlignment="1">
      <alignment horizontal="center" vertical="center"/>
    </xf>
    <xf numFmtId="0" fontId="0" fillId="10" borderId="42" xfId="0" applyFill="1" applyBorder="1" applyAlignment="1">
      <alignment/>
    </xf>
    <xf numFmtId="0" fontId="48" fillId="33" borderId="34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48" fillId="33" borderId="44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="50" zoomScaleNormal="50" zoomScalePageLayoutView="0" workbookViewId="0" topLeftCell="A1">
      <selection activeCell="E8" sqref="E8"/>
    </sheetView>
  </sheetViews>
  <sheetFormatPr defaultColWidth="10.875" defaultRowHeight="15.75"/>
  <cols>
    <col min="1" max="1" width="60.375" style="1" customWidth="1"/>
    <col min="2" max="2" width="38.00390625" style="1" customWidth="1"/>
    <col min="3" max="8" width="23.625" style="1" customWidth="1"/>
    <col min="9" max="10" width="24.625" style="1" customWidth="1"/>
    <col min="11" max="11" width="25.375" style="1" customWidth="1"/>
    <col min="12" max="12" width="33.625" style="1" customWidth="1"/>
    <col min="13" max="13" width="36.50390625" style="1" customWidth="1"/>
    <col min="14" max="14" width="41.625" style="1" bestFit="1" customWidth="1"/>
    <col min="15" max="15" width="10.875" style="1" customWidth="1"/>
    <col min="16" max="16" width="18.625" style="1" bestFit="1" customWidth="1"/>
    <col min="17" max="17" width="27.125" style="1" bestFit="1" customWidth="1"/>
    <col min="18" max="16384" width="10.875" style="1" customWidth="1"/>
  </cols>
  <sheetData>
    <row r="1" ht="15.75" thickBot="1"/>
    <row r="2" spans="1:10" ht="15">
      <c r="A2" s="130" t="s">
        <v>71</v>
      </c>
      <c r="B2" s="131"/>
      <c r="C2" s="131"/>
      <c r="D2" s="131"/>
      <c r="E2" s="131"/>
      <c r="F2" s="131"/>
      <c r="G2" s="131"/>
      <c r="H2" s="131"/>
      <c r="I2" s="131"/>
      <c r="J2" s="132"/>
    </row>
    <row r="3" spans="1:10" ht="15.75" customHeight="1" thickBot="1">
      <c r="A3" s="133"/>
      <c r="B3" s="134"/>
      <c r="C3" s="134"/>
      <c r="D3" s="134"/>
      <c r="E3" s="134"/>
      <c r="F3" s="134"/>
      <c r="G3" s="134"/>
      <c r="H3" s="134"/>
      <c r="I3" s="134"/>
      <c r="J3" s="135"/>
    </row>
    <row r="4" spans="1:10" ht="9.75" customHeight="1" thickBot="1">
      <c r="A4" s="54"/>
      <c r="B4" s="7"/>
      <c r="C4" s="7"/>
      <c r="D4" s="7"/>
      <c r="E4" s="7"/>
      <c r="F4" s="7"/>
      <c r="G4" s="7"/>
      <c r="H4" s="7"/>
      <c r="I4" s="7"/>
      <c r="J4" s="7"/>
    </row>
    <row r="5" spans="1:10" ht="31.5" customHeight="1">
      <c r="A5" s="141" t="s">
        <v>0</v>
      </c>
      <c r="B5" s="14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6" t="s">
        <v>9</v>
      </c>
      <c r="I5" s="144" t="s">
        <v>31</v>
      </c>
      <c r="J5" s="119" t="s">
        <v>52</v>
      </c>
    </row>
    <row r="6" spans="1:10" ht="93" customHeight="1">
      <c r="A6" s="142"/>
      <c r="B6" s="120"/>
      <c r="C6" s="4" t="s">
        <v>10</v>
      </c>
      <c r="D6" s="4" t="s">
        <v>11</v>
      </c>
      <c r="E6" s="4" t="s">
        <v>12</v>
      </c>
      <c r="F6" s="176" t="s">
        <v>74</v>
      </c>
      <c r="G6" s="176" t="s">
        <v>73</v>
      </c>
      <c r="H6" s="177" t="s">
        <v>75</v>
      </c>
      <c r="I6" s="145"/>
      <c r="J6" s="120"/>
    </row>
    <row r="7" spans="1:10" s="8" customFormat="1" ht="31.5" customHeight="1">
      <c r="A7" s="37" t="s">
        <v>15</v>
      </c>
      <c r="B7" s="5" t="s">
        <v>2</v>
      </c>
      <c r="C7" s="6">
        <v>12000</v>
      </c>
      <c r="D7" s="6">
        <v>30000</v>
      </c>
      <c r="E7" s="6">
        <v>9000</v>
      </c>
      <c r="F7" s="6">
        <v>20000</v>
      </c>
      <c r="G7" s="6">
        <v>36000</v>
      </c>
      <c r="H7" s="21">
        <v>3000</v>
      </c>
      <c r="I7" s="68">
        <v>110000</v>
      </c>
      <c r="J7" s="55">
        <v>70000</v>
      </c>
    </row>
    <row r="8" spans="1:10" s="8" customFormat="1" ht="45">
      <c r="A8" s="38" t="s">
        <v>20</v>
      </c>
      <c r="B8" s="5" t="s">
        <v>22</v>
      </c>
      <c r="C8" s="6">
        <v>60000</v>
      </c>
      <c r="D8" s="6">
        <v>0</v>
      </c>
      <c r="E8" s="6">
        <v>15000</v>
      </c>
      <c r="F8" s="6">
        <v>5000</v>
      </c>
      <c r="G8" s="6">
        <v>15000</v>
      </c>
      <c r="H8" s="6">
        <v>0</v>
      </c>
      <c r="I8" s="69">
        <v>95000</v>
      </c>
      <c r="J8" s="121">
        <v>70000</v>
      </c>
    </row>
    <row r="9" spans="1:10" s="8" customFormat="1" ht="36" customHeight="1">
      <c r="A9" s="39" t="s">
        <v>21</v>
      </c>
      <c r="B9" s="5" t="s">
        <v>13</v>
      </c>
      <c r="C9" s="12">
        <v>28250</v>
      </c>
      <c r="D9" s="12">
        <v>0</v>
      </c>
      <c r="E9" s="12">
        <v>7062</v>
      </c>
      <c r="F9" s="12">
        <v>3000</v>
      </c>
      <c r="G9" s="12">
        <v>10000</v>
      </c>
      <c r="H9" s="12">
        <v>10000</v>
      </c>
      <c r="I9" s="69">
        <v>58312</v>
      </c>
      <c r="J9" s="122"/>
    </row>
    <row r="10" spans="1:10" s="8" customFormat="1" ht="63.75" customHeight="1">
      <c r="A10" s="40" t="s">
        <v>37</v>
      </c>
      <c r="B10" s="5" t="s">
        <v>16</v>
      </c>
      <c r="C10" s="6">
        <v>0</v>
      </c>
      <c r="D10" s="6">
        <v>25150</v>
      </c>
      <c r="E10" s="6">
        <v>5850</v>
      </c>
      <c r="F10" s="6">
        <v>5000</v>
      </c>
      <c r="G10" s="6">
        <v>55000</v>
      </c>
      <c r="H10" s="6">
        <v>0</v>
      </c>
      <c r="I10" s="69">
        <v>91000</v>
      </c>
      <c r="J10" s="121">
        <v>70000</v>
      </c>
    </row>
    <row r="11" spans="1:10" s="8" customFormat="1" ht="60" customHeight="1">
      <c r="A11" s="40" t="s">
        <v>35</v>
      </c>
      <c r="B11" s="5" t="s">
        <v>16</v>
      </c>
      <c r="C11" s="6">
        <v>0</v>
      </c>
      <c r="D11" s="6">
        <v>0</v>
      </c>
      <c r="E11" s="6">
        <v>0</v>
      </c>
      <c r="F11" s="6">
        <v>3000</v>
      </c>
      <c r="G11" s="6">
        <v>80000</v>
      </c>
      <c r="H11" s="6">
        <v>0</v>
      </c>
      <c r="I11" s="69">
        <v>83000</v>
      </c>
      <c r="J11" s="122"/>
    </row>
    <row r="12" spans="1:10" s="8" customFormat="1" ht="45">
      <c r="A12" s="40" t="s">
        <v>36</v>
      </c>
      <c r="B12" s="5" t="s">
        <v>22</v>
      </c>
      <c r="C12" s="6">
        <v>12500</v>
      </c>
      <c r="D12" s="6">
        <v>15500</v>
      </c>
      <c r="E12" s="6">
        <v>6225</v>
      </c>
      <c r="F12" s="6">
        <v>5000</v>
      </c>
      <c r="G12" s="6">
        <v>15000</v>
      </c>
      <c r="H12" s="6">
        <v>5775</v>
      </c>
      <c r="I12" s="69">
        <v>60000</v>
      </c>
      <c r="J12" s="55">
        <v>50000</v>
      </c>
    </row>
    <row r="13" spans="1:10" s="8" customFormat="1" ht="30">
      <c r="A13" s="40" t="s">
        <v>50</v>
      </c>
      <c r="B13" s="5" t="s">
        <v>13</v>
      </c>
      <c r="C13" s="12">
        <v>23000</v>
      </c>
      <c r="D13" s="12">
        <v>20000</v>
      </c>
      <c r="E13" s="12">
        <v>0</v>
      </c>
      <c r="F13" s="12">
        <v>26900</v>
      </c>
      <c r="G13" s="12">
        <v>10000</v>
      </c>
      <c r="H13" s="12">
        <v>0</v>
      </c>
      <c r="I13" s="69">
        <v>79900</v>
      </c>
      <c r="J13" s="55">
        <v>70000</v>
      </c>
    </row>
    <row r="14" spans="1:10" s="8" customFormat="1" ht="9.75" customHeight="1">
      <c r="A14" s="41"/>
      <c r="B14" s="34" t="s">
        <v>26</v>
      </c>
      <c r="C14" s="33"/>
      <c r="D14" s="33"/>
      <c r="E14" s="33"/>
      <c r="F14" s="33"/>
      <c r="G14" s="33"/>
      <c r="H14" s="33"/>
      <c r="I14" s="70"/>
      <c r="J14" s="53"/>
    </row>
    <row r="15" spans="1:10" s="8" customFormat="1" ht="31.5" customHeight="1">
      <c r="A15" s="39" t="s">
        <v>19</v>
      </c>
      <c r="B15" s="5" t="s">
        <v>23</v>
      </c>
      <c r="C15" s="12">
        <v>54000</v>
      </c>
      <c r="D15" s="12">
        <v>14850</v>
      </c>
      <c r="E15" s="12"/>
      <c r="F15" s="12">
        <v>41400</v>
      </c>
      <c r="G15" s="12">
        <v>18000</v>
      </c>
      <c r="H15" s="12"/>
      <c r="I15" s="69">
        <v>128250</v>
      </c>
      <c r="J15" s="56">
        <v>70000</v>
      </c>
    </row>
    <row r="16" spans="1:10" s="8" customFormat="1" ht="40.5" customHeight="1">
      <c r="A16" s="40" t="s">
        <v>38</v>
      </c>
      <c r="B16" s="5" t="s">
        <v>1</v>
      </c>
      <c r="C16" s="6">
        <v>0</v>
      </c>
      <c r="D16" s="6">
        <v>0</v>
      </c>
      <c r="E16" s="6">
        <v>0</v>
      </c>
      <c r="F16" s="6">
        <v>0</v>
      </c>
      <c r="G16" s="6">
        <v>75000</v>
      </c>
      <c r="H16" s="6">
        <v>0</v>
      </c>
      <c r="I16" s="69">
        <v>75000</v>
      </c>
      <c r="J16" s="56">
        <v>70000</v>
      </c>
    </row>
    <row r="17" spans="1:10" s="8" customFormat="1" ht="75">
      <c r="A17" s="39" t="s">
        <v>39</v>
      </c>
      <c r="B17" s="5" t="s">
        <v>24</v>
      </c>
      <c r="C17" s="12">
        <v>0</v>
      </c>
      <c r="D17" s="12">
        <v>0</v>
      </c>
      <c r="E17" s="12">
        <v>0</v>
      </c>
      <c r="F17" s="12">
        <v>37745</v>
      </c>
      <c r="G17" s="12">
        <v>71558</v>
      </c>
      <c r="H17" s="12">
        <v>0</v>
      </c>
      <c r="I17" s="69">
        <v>109303</v>
      </c>
      <c r="J17" s="56">
        <v>70000</v>
      </c>
    </row>
    <row r="18" spans="1:11" s="8" customFormat="1" ht="31.5" customHeight="1" thickBot="1">
      <c r="A18" s="136" t="s">
        <v>28</v>
      </c>
      <c r="B18" s="137"/>
      <c r="C18" s="48"/>
      <c r="D18" s="48"/>
      <c r="E18" s="48"/>
      <c r="F18" s="48"/>
      <c r="G18" s="48"/>
      <c r="H18" s="48"/>
      <c r="I18" s="71">
        <f>SUM(I7:I17)</f>
        <v>889765</v>
      </c>
      <c r="J18" s="73">
        <f>SUM(J7:J17)</f>
        <v>540000</v>
      </c>
      <c r="K18" s="52"/>
    </row>
    <row r="19" spans="1:10" s="2" customFormat="1" ht="16.5" customHeight="1">
      <c r="A19" s="9"/>
      <c r="B19" s="10"/>
      <c r="C19" s="11"/>
      <c r="D19" s="11"/>
      <c r="E19" s="11"/>
      <c r="F19" s="11"/>
      <c r="G19" s="11"/>
      <c r="H19" s="11"/>
      <c r="I19" s="11"/>
      <c r="J19" s="11"/>
    </row>
    <row r="20" ht="30" customHeight="1" thickBot="1"/>
    <row r="21" spans="1:5" ht="69" customHeight="1" thickBot="1">
      <c r="A21" s="114" t="s">
        <v>33</v>
      </c>
      <c r="B21" s="115"/>
      <c r="C21" s="45" t="s">
        <v>27</v>
      </c>
      <c r="D21" s="46" t="s">
        <v>62</v>
      </c>
      <c r="E21" s="47" t="s">
        <v>63</v>
      </c>
    </row>
    <row r="22" spans="1:5" ht="24.75" customHeight="1">
      <c r="A22" s="106" t="s">
        <v>44</v>
      </c>
      <c r="B22" s="107"/>
      <c r="C22" s="64"/>
      <c r="D22" s="65"/>
      <c r="E22" s="66"/>
    </row>
    <row r="23" spans="1:5" ht="15.75" customHeight="1">
      <c r="A23" s="125" t="s">
        <v>25</v>
      </c>
      <c r="B23" s="126"/>
      <c r="C23" s="25">
        <v>8000</v>
      </c>
      <c r="D23" s="26">
        <v>8000</v>
      </c>
      <c r="E23" s="30">
        <v>0</v>
      </c>
    </row>
    <row r="24" spans="1:5" ht="15.75" customHeight="1">
      <c r="A24" s="127" t="s">
        <v>45</v>
      </c>
      <c r="B24" s="117"/>
      <c r="C24" s="15">
        <v>110000</v>
      </c>
      <c r="D24" s="27">
        <v>110000</v>
      </c>
      <c r="E24" s="31">
        <v>60000</v>
      </c>
    </row>
    <row r="25" spans="1:5" ht="15.75" customHeight="1">
      <c r="A25" s="108" t="s">
        <v>42</v>
      </c>
      <c r="B25" s="118"/>
      <c r="C25" s="15">
        <v>10000</v>
      </c>
      <c r="D25" s="27"/>
      <c r="E25" s="31">
        <v>10000</v>
      </c>
    </row>
    <row r="26" spans="1:5" ht="15.75" customHeight="1">
      <c r="A26" s="116" t="s">
        <v>17</v>
      </c>
      <c r="B26" s="117"/>
      <c r="C26" s="15">
        <v>25000</v>
      </c>
      <c r="D26" s="27">
        <v>25000</v>
      </c>
      <c r="E26" s="31">
        <v>0</v>
      </c>
    </row>
    <row r="27" spans="1:5" ht="15.75" customHeight="1">
      <c r="A27" s="108"/>
      <c r="B27" s="109"/>
      <c r="C27" s="109"/>
      <c r="D27" s="110"/>
      <c r="E27" s="31"/>
    </row>
    <row r="28" spans="1:5" ht="24.75" customHeight="1">
      <c r="A28" s="128" t="s">
        <v>68</v>
      </c>
      <c r="B28" s="129"/>
      <c r="C28" s="18"/>
      <c r="D28" s="27"/>
      <c r="E28" s="31"/>
    </row>
    <row r="29" spans="1:5" ht="15.75" customHeight="1">
      <c r="A29" s="127" t="s">
        <v>46</v>
      </c>
      <c r="B29" s="117"/>
      <c r="C29" s="15">
        <v>65000</v>
      </c>
      <c r="D29" s="27">
        <v>50000</v>
      </c>
      <c r="E29" s="31">
        <v>32000</v>
      </c>
    </row>
    <row r="30" spans="1:5" ht="15.75" customHeight="1">
      <c r="A30" s="127" t="s">
        <v>40</v>
      </c>
      <c r="B30" s="117"/>
      <c r="C30" s="15">
        <v>110000</v>
      </c>
      <c r="D30" s="27">
        <v>110000</v>
      </c>
      <c r="E30" s="31">
        <v>120000</v>
      </c>
    </row>
    <row r="31" spans="1:6" ht="15.75" customHeight="1">
      <c r="A31" s="108" t="s">
        <v>41</v>
      </c>
      <c r="B31" s="118"/>
      <c r="C31" s="24"/>
      <c r="D31" s="28"/>
      <c r="E31" s="32">
        <v>20637</v>
      </c>
      <c r="F31" s="35" t="s">
        <v>26</v>
      </c>
    </row>
    <row r="32" spans="1:5" ht="15.75" customHeight="1">
      <c r="A32" s="146"/>
      <c r="B32" s="118"/>
      <c r="C32" s="24"/>
      <c r="D32" s="28"/>
      <c r="E32" s="32">
        <v>0</v>
      </c>
    </row>
    <row r="33" spans="1:5" ht="24" customHeight="1" thickBot="1">
      <c r="A33" s="123" t="s">
        <v>18</v>
      </c>
      <c r="B33" s="124"/>
      <c r="C33" s="22">
        <f>SUM(C23:C30)</f>
        <v>328000</v>
      </c>
      <c r="D33" s="29">
        <f>SUM(D23:D30)</f>
        <v>303000</v>
      </c>
      <c r="E33" s="72">
        <f>SUM(E23:E32)</f>
        <v>242637</v>
      </c>
    </row>
    <row r="34" spans="1:4" ht="15.75" customHeight="1">
      <c r="A34" s="14"/>
      <c r="B34" s="14"/>
      <c r="C34" s="13"/>
      <c r="D34" s="11"/>
    </row>
    <row r="35" spans="2:3" ht="15.75" thickBot="1">
      <c r="B35" s="16"/>
      <c r="C35" s="17"/>
    </row>
    <row r="36" spans="1:5" ht="15">
      <c r="A36" s="149" t="s">
        <v>72</v>
      </c>
      <c r="B36" s="150"/>
      <c r="C36" s="155">
        <v>832637</v>
      </c>
      <c r="D36" s="155" t="s">
        <v>29</v>
      </c>
      <c r="E36" s="159" t="s">
        <v>69</v>
      </c>
    </row>
    <row r="37" spans="1:5" ht="15">
      <c r="A37" s="151"/>
      <c r="B37" s="152"/>
      <c r="C37" s="156"/>
      <c r="D37" s="156"/>
      <c r="E37" s="160"/>
    </row>
    <row r="38" spans="1:11" ht="30.75" customHeight="1" thickBot="1">
      <c r="A38" s="153"/>
      <c r="B38" s="154"/>
      <c r="C38" s="157"/>
      <c r="D38" s="158"/>
      <c r="E38" s="161"/>
      <c r="K38" s="8"/>
    </row>
    <row r="39" spans="1:11" ht="15">
      <c r="A39" s="164" t="s">
        <v>43</v>
      </c>
      <c r="B39" s="165"/>
      <c r="C39" s="87">
        <v>540000</v>
      </c>
      <c r="D39" s="166">
        <f>(C39+C40)/C36</f>
        <v>0.7326121707298618</v>
      </c>
      <c r="E39" s="88">
        <v>0.39</v>
      </c>
      <c r="K39" s="8"/>
    </row>
    <row r="40" spans="1:11" ht="15.75">
      <c r="A40" s="113" t="s">
        <v>44</v>
      </c>
      <c r="B40" s="100"/>
      <c r="C40" s="87">
        <v>70000</v>
      </c>
      <c r="D40" s="167"/>
      <c r="E40" s="88"/>
      <c r="H40" s="8"/>
      <c r="I40" s="8"/>
      <c r="K40" s="8"/>
    </row>
    <row r="41" spans="1:5" ht="15">
      <c r="A41" s="111" t="s">
        <v>49</v>
      </c>
      <c r="B41" s="112"/>
      <c r="C41" s="89">
        <v>172637</v>
      </c>
      <c r="D41" s="90">
        <v>0.21</v>
      </c>
      <c r="E41" s="91"/>
    </row>
    <row r="42" spans="1:5" ht="15">
      <c r="A42" s="111" t="s">
        <v>70</v>
      </c>
      <c r="B42" s="112"/>
      <c r="C42" s="89">
        <v>50000</v>
      </c>
      <c r="D42" s="90"/>
      <c r="E42" s="91"/>
    </row>
    <row r="43" spans="1:5" ht="16.5" thickBot="1">
      <c r="A43" s="95" t="s">
        <v>18</v>
      </c>
      <c r="B43" s="96"/>
      <c r="C43" s="92">
        <f>SUM(C39:C42)</f>
        <v>832637</v>
      </c>
      <c r="D43" s="93"/>
      <c r="E43" s="94"/>
    </row>
    <row r="44" spans="1:5" ht="15.75" thickBot="1">
      <c r="A44" s="8"/>
      <c r="B44" s="8"/>
      <c r="C44" s="8"/>
      <c r="D44" s="8"/>
      <c r="E44" s="8"/>
    </row>
    <row r="45" spans="1:5" ht="15">
      <c r="A45" s="97" t="s">
        <v>34</v>
      </c>
      <c r="B45" s="98"/>
      <c r="C45" s="103">
        <v>806350</v>
      </c>
      <c r="D45" s="103" t="s">
        <v>29</v>
      </c>
      <c r="E45" s="138" t="s">
        <v>30</v>
      </c>
    </row>
    <row r="46" spans="1:5" ht="15">
      <c r="A46" s="99"/>
      <c r="B46" s="100"/>
      <c r="C46" s="100"/>
      <c r="D46" s="100"/>
      <c r="E46" s="139"/>
    </row>
    <row r="47" spans="1:5" ht="15">
      <c r="A47" s="99"/>
      <c r="B47" s="100"/>
      <c r="C47" s="100"/>
      <c r="D47" s="100"/>
      <c r="E47" s="139"/>
    </row>
    <row r="48" spans="1:5" ht="15.75" thickBot="1">
      <c r="A48" s="101"/>
      <c r="B48" s="102"/>
      <c r="C48" s="102"/>
      <c r="D48" s="102"/>
      <c r="E48" s="140"/>
    </row>
    <row r="49" spans="1:5" ht="15.75">
      <c r="A49" s="104" t="s">
        <v>43</v>
      </c>
      <c r="B49" s="105"/>
      <c r="C49" s="57">
        <v>502000</v>
      </c>
      <c r="D49" s="147">
        <v>0.8</v>
      </c>
      <c r="E49" s="58">
        <v>0.38</v>
      </c>
    </row>
    <row r="50" spans="1:5" ht="15.75">
      <c r="A50" s="113" t="s">
        <v>44</v>
      </c>
      <c r="B50" s="100"/>
      <c r="C50" s="23">
        <v>143000</v>
      </c>
      <c r="D50" s="148"/>
      <c r="E50" s="60"/>
    </row>
    <row r="51" spans="1:5" ht="15.75">
      <c r="A51" s="162" t="s">
        <v>51</v>
      </c>
      <c r="B51" s="163"/>
      <c r="C51" s="62">
        <v>161350</v>
      </c>
      <c r="D51" s="59">
        <v>0.2</v>
      </c>
      <c r="E51" s="60"/>
    </row>
    <row r="52" spans="1:5" ht="16.5" thickBot="1">
      <c r="A52" s="95" t="s">
        <v>18</v>
      </c>
      <c r="B52" s="96"/>
      <c r="C52" s="61">
        <f>SUM(C49:C51)</f>
        <v>806350</v>
      </c>
      <c r="D52" s="63"/>
      <c r="E52" s="44"/>
    </row>
    <row r="53" spans="2:5" ht="15">
      <c r="B53" s="8"/>
      <c r="C53" s="8"/>
      <c r="D53" s="8"/>
      <c r="E53" s="8"/>
    </row>
    <row r="54" spans="2:5" ht="15">
      <c r="B54" s="8"/>
      <c r="C54" s="8"/>
      <c r="D54" s="8"/>
      <c r="E54" s="8"/>
    </row>
    <row r="56" ht="15">
      <c r="G56" s="35" t="s">
        <v>26</v>
      </c>
    </row>
  </sheetData>
  <sheetProtection sheet="1"/>
  <mergeCells count="40">
    <mergeCell ref="E36:E38"/>
    <mergeCell ref="A51:B51"/>
    <mergeCell ref="A41:B41"/>
    <mergeCell ref="A39:B39"/>
    <mergeCell ref="D39:D40"/>
    <mergeCell ref="A43:B43"/>
    <mergeCell ref="A31:B31"/>
    <mergeCell ref="A32:B32"/>
    <mergeCell ref="D49:D50"/>
    <mergeCell ref="A36:B38"/>
    <mergeCell ref="C36:C38"/>
    <mergeCell ref="D36:D38"/>
    <mergeCell ref="A28:B28"/>
    <mergeCell ref="A2:J3"/>
    <mergeCell ref="A18:B18"/>
    <mergeCell ref="A29:B29"/>
    <mergeCell ref="A30:B30"/>
    <mergeCell ref="E45:E48"/>
    <mergeCell ref="D45:D48"/>
    <mergeCell ref="A5:A6"/>
    <mergeCell ref="B5:B6"/>
    <mergeCell ref="I5:I6"/>
    <mergeCell ref="A21:B21"/>
    <mergeCell ref="A26:B26"/>
    <mergeCell ref="A25:B25"/>
    <mergeCell ref="J5:J6"/>
    <mergeCell ref="J8:J9"/>
    <mergeCell ref="J10:J11"/>
    <mergeCell ref="A23:B23"/>
    <mergeCell ref="A24:B24"/>
    <mergeCell ref="A52:B52"/>
    <mergeCell ref="A45:B48"/>
    <mergeCell ref="C45:C48"/>
    <mergeCell ref="A49:B49"/>
    <mergeCell ref="A22:B22"/>
    <mergeCell ref="A27:D27"/>
    <mergeCell ref="A42:B42"/>
    <mergeCell ref="A40:B40"/>
    <mergeCell ref="A50:B50"/>
    <mergeCell ref="A33:B33"/>
  </mergeCells>
  <printOptions/>
  <pageMargins left="0.25" right="0.25" top="0.25" bottom="0.25" header="0.5" footer="0.5"/>
  <pageSetup fitToHeight="1" fitToWidth="1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50" zoomScaleNormal="50" zoomScalePageLayoutView="0" workbookViewId="0" topLeftCell="A1">
      <selection activeCell="A14" sqref="A14"/>
    </sheetView>
  </sheetViews>
  <sheetFormatPr defaultColWidth="8.625" defaultRowHeight="15.75"/>
  <cols>
    <col min="1" max="1" width="48.125" style="13" bestFit="1" customWidth="1"/>
    <col min="2" max="2" width="25.125" style="13" customWidth="1"/>
    <col min="3" max="3" width="15.875" style="13" customWidth="1"/>
    <col min="4" max="4" width="17.375" style="13" customWidth="1"/>
    <col min="5" max="5" width="15.75390625" style="13" customWidth="1"/>
    <col min="6" max="6" width="15.25390625" style="13" customWidth="1"/>
    <col min="7" max="7" width="17.75390625" style="13" customWidth="1"/>
    <col min="8" max="8" width="36.625" style="13" customWidth="1"/>
    <col min="9" max="9" width="32.125" style="13" customWidth="1"/>
    <col min="10" max="10" width="33.25390625" style="13" customWidth="1"/>
    <col min="11" max="11" width="28.25390625" style="13" customWidth="1"/>
    <col min="12" max="13" width="36.625" style="13" customWidth="1"/>
    <col min="14" max="14" width="22.875" style="13" customWidth="1"/>
    <col min="15" max="16384" width="8.625" style="13" customWidth="1"/>
  </cols>
  <sheetData>
    <row r="1" spans="1:11" s="2" customFormat="1" ht="15.75" thickBot="1">
      <c r="A1" s="8"/>
      <c r="B1" s="8"/>
      <c r="C1" s="8"/>
      <c r="D1" s="8"/>
      <c r="E1" s="8"/>
      <c r="F1" s="8"/>
      <c r="G1" s="1"/>
      <c r="H1" s="1"/>
      <c r="I1" s="1"/>
      <c r="J1" s="1"/>
      <c r="K1" s="1"/>
    </row>
    <row r="2" spans="1:13" s="1" customFormat="1" ht="28.5" customHeight="1" thickBot="1">
      <c r="A2" s="130" t="s">
        <v>32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50"/>
    </row>
    <row r="3" spans="1:13" s="1" customFormat="1" ht="28.5" customHeight="1">
      <c r="A3" s="169" t="s">
        <v>14</v>
      </c>
      <c r="B3" s="171" t="s">
        <v>57</v>
      </c>
      <c r="C3" s="171" t="s">
        <v>58</v>
      </c>
      <c r="D3" s="171" t="s">
        <v>59</v>
      </c>
      <c r="E3" s="171" t="s">
        <v>60</v>
      </c>
      <c r="F3" s="171" t="s">
        <v>65</v>
      </c>
      <c r="G3" s="171" t="s">
        <v>61</v>
      </c>
      <c r="H3" s="171" t="s">
        <v>64</v>
      </c>
      <c r="I3" s="171" t="s">
        <v>54</v>
      </c>
      <c r="J3" s="171" t="s">
        <v>55</v>
      </c>
      <c r="K3" s="171" t="s">
        <v>56</v>
      </c>
      <c r="L3" s="171" t="s">
        <v>47</v>
      </c>
      <c r="M3" s="174" t="s">
        <v>48</v>
      </c>
    </row>
    <row r="4" spans="1:13" s="1" customFormat="1" ht="88.5" customHeight="1">
      <c r="A4" s="170"/>
      <c r="B4" s="172"/>
      <c r="C4" s="172"/>
      <c r="D4" s="172"/>
      <c r="E4" s="172"/>
      <c r="F4" s="172"/>
      <c r="G4" s="172"/>
      <c r="H4" s="173"/>
      <c r="I4" s="173"/>
      <c r="J4" s="173"/>
      <c r="K4" s="173"/>
      <c r="L4" s="173"/>
      <c r="M4" s="175"/>
    </row>
    <row r="5" spans="1:13" s="19" customFormat="1" ht="39.75" customHeight="1">
      <c r="A5" s="37" t="s">
        <v>15</v>
      </c>
      <c r="B5" s="74" t="s">
        <v>66</v>
      </c>
      <c r="C5" s="75" t="s">
        <v>66</v>
      </c>
      <c r="D5" s="50" t="s">
        <v>66</v>
      </c>
      <c r="E5" s="50" t="s">
        <v>66</v>
      </c>
      <c r="F5" s="50" t="s">
        <v>66</v>
      </c>
      <c r="G5" s="50" t="s">
        <v>66</v>
      </c>
      <c r="H5" s="49">
        <v>5</v>
      </c>
      <c r="I5" s="49">
        <v>5</v>
      </c>
      <c r="J5" s="49">
        <v>5</v>
      </c>
      <c r="K5" s="49">
        <v>5</v>
      </c>
      <c r="L5" s="49">
        <f aca="true" t="shared" si="0" ref="L5:L11">SUM(H5:K5)</f>
        <v>20</v>
      </c>
      <c r="M5" s="82" t="s">
        <v>66</v>
      </c>
    </row>
    <row r="6" spans="1:13" s="20" customFormat="1" ht="39.75" customHeight="1">
      <c r="A6" s="38" t="s">
        <v>20</v>
      </c>
      <c r="B6" s="74" t="s">
        <v>66</v>
      </c>
      <c r="C6" s="75" t="s">
        <v>66</v>
      </c>
      <c r="D6" s="50" t="s">
        <v>66</v>
      </c>
      <c r="E6" s="50" t="s">
        <v>66</v>
      </c>
      <c r="F6" s="50" t="s">
        <v>66</v>
      </c>
      <c r="G6" s="50" t="s">
        <v>67</v>
      </c>
      <c r="H6" s="49">
        <v>5</v>
      </c>
      <c r="I6" s="49">
        <v>5</v>
      </c>
      <c r="J6" s="49">
        <v>5</v>
      </c>
      <c r="K6" s="49">
        <v>5</v>
      </c>
      <c r="L6" s="49">
        <f t="shared" si="0"/>
        <v>20</v>
      </c>
      <c r="M6" s="82" t="s">
        <v>66</v>
      </c>
    </row>
    <row r="7" spans="1:13" s="20" customFormat="1" ht="39.75" customHeight="1">
      <c r="A7" s="39" t="s">
        <v>21</v>
      </c>
      <c r="B7" s="74" t="s">
        <v>66</v>
      </c>
      <c r="C7" s="75" t="s">
        <v>66</v>
      </c>
      <c r="D7" s="50" t="s">
        <v>66</v>
      </c>
      <c r="E7" s="50" t="s">
        <v>66</v>
      </c>
      <c r="F7" s="50" t="s">
        <v>66</v>
      </c>
      <c r="G7" s="50" t="s">
        <v>67</v>
      </c>
      <c r="H7" s="49">
        <v>5</v>
      </c>
      <c r="I7" s="50">
        <v>5</v>
      </c>
      <c r="J7" s="49">
        <v>5</v>
      </c>
      <c r="K7" s="49">
        <v>4</v>
      </c>
      <c r="L7" s="49">
        <f t="shared" si="0"/>
        <v>19</v>
      </c>
      <c r="M7" s="82" t="s">
        <v>66</v>
      </c>
    </row>
    <row r="8" spans="1:13" s="20" customFormat="1" ht="39.75" customHeight="1">
      <c r="A8" s="40" t="s">
        <v>37</v>
      </c>
      <c r="B8" s="74" t="s">
        <v>66</v>
      </c>
      <c r="C8" s="75" t="s">
        <v>66</v>
      </c>
      <c r="D8" s="50" t="s">
        <v>66</v>
      </c>
      <c r="E8" s="50" t="s">
        <v>67</v>
      </c>
      <c r="F8" s="50" t="s">
        <v>66</v>
      </c>
      <c r="G8" s="50" t="s">
        <v>67</v>
      </c>
      <c r="H8" s="49">
        <v>5</v>
      </c>
      <c r="I8" s="49">
        <v>5</v>
      </c>
      <c r="J8" s="49">
        <v>5</v>
      </c>
      <c r="K8" s="49">
        <v>4</v>
      </c>
      <c r="L8" s="49">
        <f t="shared" si="0"/>
        <v>19</v>
      </c>
      <c r="M8" s="82" t="s">
        <v>66</v>
      </c>
    </row>
    <row r="9" spans="1:13" s="20" customFormat="1" ht="39.75" customHeight="1">
      <c r="A9" s="39" t="s">
        <v>35</v>
      </c>
      <c r="B9" s="74" t="s">
        <v>66</v>
      </c>
      <c r="C9" s="75" t="s">
        <v>66</v>
      </c>
      <c r="D9" s="50" t="s">
        <v>66</v>
      </c>
      <c r="E9" s="50" t="s">
        <v>67</v>
      </c>
      <c r="F9" s="50" t="s">
        <v>66</v>
      </c>
      <c r="G9" s="50" t="s">
        <v>67</v>
      </c>
      <c r="H9" s="49">
        <v>5</v>
      </c>
      <c r="I9" s="49">
        <v>5</v>
      </c>
      <c r="J9" s="49">
        <v>5</v>
      </c>
      <c r="K9" s="49">
        <v>4</v>
      </c>
      <c r="L9" s="49">
        <f t="shared" si="0"/>
        <v>19</v>
      </c>
      <c r="M9" s="82" t="s">
        <v>66</v>
      </c>
    </row>
    <row r="10" spans="1:13" s="20" customFormat="1" ht="39.75" customHeight="1">
      <c r="A10" s="40" t="s">
        <v>36</v>
      </c>
      <c r="B10" s="74" t="s">
        <v>66</v>
      </c>
      <c r="C10" s="75" t="s">
        <v>66</v>
      </c>
      <c r="D10" s="50" t="s">
        <v>66</v>
      </c>
      <c r="E10" s="50" t="s">
        <v>66</v>
      </c>
      <c r="F10" s="50" t="s">
        <v>66</v>
      </c>
      <c r="G10" s="50" t="s">
        <v>66</v>
      </c>
      <c r="H10" s="67">
        <v>5</v>
      </c>
      <c r="I10" s="67">
        <v>5</v>
      </c>
      <c r="J10" s="67">
        <v>5</v>
      </c>
      <c r="K10" s="67">
        <v>4</v>
      </c>
      <c r="L10" s="51">
        <f t="shared" si="0"/>
        <v>19</v>
      </c>
      <c r="M10" s="82" t="s">
        <v>66</v>
      </c>
    </row>
    <row r="11" spans="1:13" s="20" customFormat="1" ht="39.75" customHeight="1">
      <c r="A11" s="40" t="s">
        <v>50</v>
      </c>
      <c r="B11" s="74" t="s">
        <v>66</v>
      </c>
      <c r="C11" s="75" t="s">
        <v>66</v>
      </c>
      <c r="D11" s="50" t="s">
        <v>66</v>
      </c>
      <c r="E11" s="50" t="s">
        <v>66</v>
      </c>
      <c r="F11" s="50" t="s">
        <v>66</v>
      </c>
      <c r="G11" s="50" t="s">
        <v>66</v>
      </c>
      <c r="H11" s="49">
        <v>5</v>
      </c>
      <c r="I11" s="49">
        <v>5</v>
      </c>
      <c r="J11" s="49">
        <v>5</v>
      </c>
      <c r="K11" s="49">
        <v>5</v>
      </c>
      <c r="L11" s="49">
        <f t="shared" si="0"/>
        <v>20</v>
      </c>
      <c r="M11" s="82" t="s">
        <v>66</v>
      </c>
    </row>
    <row r="12" spans="1:13" s="20" customFormat="1" ht="10.5" customHeight="1">
      <c r="A12" s="42"/>
      <c r="B12" s="76"/>
      <c r="C12" s="77"/>
      <c r="D12" s="49"/>
      <c r="E12" s="49"/>
      <c r="F12" s="49"/>
      <c r="G12" s="49"/>
      <c r="H12" s="49"/>
      <c r="I12" s="49"/>
      <c r="J12" s="49"/>
      <c r="K12" s="49"/>
      <c r="L12" s="49"/>
      <c r="M12" s="83"/>
    </row>
    <row r="13" spans="1:13" s="20" customFormat="1" ht="39.75" customHeight="1">
      <c r="A13" s="39" t="s">
        <v>19</v>
      </c>
      <c r="B13" s="74" t="s">
        <v>66</v>
      </c>
      <c r="C13" s="74" t="s">
        <v>66</v>
      </c>
      <c r="D13" s="74" t="s">
        <v>66</v>
      </c>
      <c r="E13" s="74" t="s">
        <v>66</v>
      </c>
      <c r="F13" s="50" t="s">
        <v>66</v>
      </c>
      <c r="G13" s="50" t="s">
        <v>66</v>
      </c>
      <c r="H13" s="49">
        <v>5</v>
      </c>
      <c r="I13" s="49">
        <v>5</v>
      </c>
      <c r="J13" s="49">
        <v>5</v>
      </c>
      <c r="K13" s="49">
        <v>5</v>
      </c>
      <c r="L13" s="49">
        <f>SUM(H13:K13)</f>
        <v>20</v>
      </c>
      <c r="M13" s="84" t="s">
        <v>66</v>
      </c>
    </row>
    <row r="14" spans="1:13" s="20" customFormat="1" ht="49.5" customHeight="1">
      <c r="A14" s="40" t="s">
        <v>38</v>
      </c>
      <c r="B14" s="74" t="s">
        <v>67</v>
      </c>
      <c r="C14" s="75" t="s">
        <v>67</v>
      </c>
      <c r="D14" s="50" t="s">
        <v>66</v>
      </c>
      <c r="E14" s="50" t="s">
        <v>66</v>
      </c>
      <c r="F14" s="50" t="s">
        <v>67</v>
      </c>
      <c r="G14" s="50" t="s">
        <v>67</v>
      </c>
      <c r="H14" s="67">
        <v>0</v>
      </c>
      <c r="I14" s="67">
        <v>1</v>
      </c>
      <c r="J14" s="67">
        <v>1</v>
      </c>
      <c r="K14" s="85" t="s">
        <v>53</v>
      </c>
      <c r="L14" s="51">
        <v>2</v>
      </c>
      <c r="M14" s="84" t="s">
        <v>66</v>
      </c>
    </row>
    <row r="15" spans="1:13" s="20" customFormat="1" ht="39.75" customHeight="1" thickBot="1">
      <c r="A15" s="43" t="s">
        <v>39</v>
      </c>
      <c r="B15" s="78" t="s">
        <v>66</v>
      </c>
      <c r="C15" s="81" t="s">
        <v>66</v>
      </c>
      <c r="D15" s="81" t="s">
        <v>66</v>
      </c>
      <c r="E15" s="81" t="s">
        <v>66</v>
      </c>
      <c r="F15" s="79" t="s">
        <v>66</v>
      </c>
      <c r="G15" s="79" t="s">
        <v>66</v>
      </c>
      <c r="H15" s="80">
        <v>5</v>
      </c>
      <c r="I15" s="80">
        <v>5</v>
      </c>
      <c r="J15" s="80">
        <v>5</v>
      </c>
      <c r="K15" s="80">
        <v>5</v>
      </c>
      <c r="L15" s="80">
        <f>SUM(H15:K15)</f>
        <v>20</v>
      </c>
      <c r="M15" s="86" t="s">
        <v>66</v>
      </c>
    </row>
    <row r="16" spans="2:11" s="1" customFormat="1" ht="15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s="1" customFormat="1" ht="15">
      <c r="B17" s="8"/>
      <c r="C17" s="8"/>
      <c r="D17" s="8"/>
      <c r="E17" s="8"/>
      <c r="F17" s="8"/>
      <c r="G17" s="8"/>
      <c r="H17" s="8"/>
      <c r="I17" s="8"/>
      <c r="J17" s="8"/>
      <c r="K17" s="8"/>
    </row>
  </sheetData>
  <sheetProtection/>
  <mergeCells count="14">
    <mergeCell ref="L3:L4"/>
    <mergeCell ref="H3:H4"/>
    <mergeCell ref="I3:I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Corlei Prieto</dc:creator>
  <cp:keywords/>
  <dc:description/>
  <cp:lastModifiedBy>brenguest</cp:lastModifiedBy>
  <cp:lastPrinted>2019-11-22T02:26:55Z</cp:lastPrinted>
  <dcterms:created xsi:type="dcterms:W3CDTF">2018-10-30T20:44:25Z</dcterms:created>
  <dcterms:modified xsi:type="dcterms:W3CDTF">2019-12-01T03:54:26Z</dcterms:modified>
  <cp:category/>
  <cp:version/>
  <cp:contentType/>
  <cp:contentStatus/>
</cp:coreProperties>
</file>